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0年整体自评表" sheetId="3" r:id="rId1"/>
  </sheets>
  <calcPr calcId="144525" iterate="1" iterateCount="100" iterateDelta="0.001"/>
</workbook>
</file>

<file path=xl/sharedStrings.xml><?xml version="1.0" encoding="utf-8"?>
<sst xmlns="http://schemas.openxmlformats.org/spreadsheetml/2006/main" count="118" uniqueCount="107">
  <si>
    <r>
      <rPr>
        <b/>
        <sz val="18"/>
        <color indexed="8"/>
        <rFont val="方正小标宋简体"/>
        <charset val="134"/>
      </rPr>
      <t>部门整体支出绩效自评表</t>
    </r>
    <r>
      <rPr>
        <sz val="18"/>
        <color indexed="8"/>
        <rFont val="Times New Roman"/>
        <charset val="134"/>
      </rPr>
      <t xml:space="preserve"> </t>
    </r>
  </si>
  <si>
    <r>
      <rPr>
        <sz val="11"/>
        <color indexed="8"/>
        <rFont val="宋体"/>
        <charset val="134"/>
      </rPr>
      <t>（</t>
    </r>
    <r>
      <rPr>
        <sz val="11"/>
        <color indexed="8"/>
        <rFont val="Times New Roman"/>
        <charset val="134"/>
      </rPr>
      <t>2020</t>
    </r>
    <r>
      <rPr>
        <sz val="11"/>
        <color indexed="8"/>
        <rFont val="宋体"/>
        <charset val="134"/>
      </rPr>
      <t>年度）</t>
    </r>
  </si>
  <si>
    <t>填报单位：（公章）十堰市计量检定测试所            填报日期：2021年 3 月 10 日                  自评得分：96</t>
  </si>
  <si>
    <t>单位名称</t>
  </si>
  <si>
    <t>十堰市计量检定测试所</t>
  </si>
  <si>
    <t>基本支出总额（万元）</t>
  </si>
  <si>
    <t>项目支出总额（万元）</t>
  </si>
  <si>
    <t>预算执行情况（万元）
（20分）</t>
  </si>
  <si>
    <t>预算数（A）</t>
  </si>
  <si>
    <t>执行数（B）</t>
  </si>
  <si>
    <t>执行率（B/A）</t>
  </si>
  <si>
    <t>得分（20分*执行率）</t>
  </si>
  <si>
    <t>未执行完原因和改进措施</t>
  </si>
  <si>
    <t>部门整体支出总额</t>
  </si>
  <si>
    <t>因设备采购未完成验收，转移支付资金节余94.13万元。往来帐结余14.78万元，主要为上级专项补助、利息等。</t>
  </si>
  <si>
    <t>一级
指标</t>
  </si>
  <si>
    <t>二级
指标</t>
  </si>
  <si>
    <t>三级指标</t>
  </si>
  <si>
    <t>分值</t>
  </si>
  <si>
    <t>指标说明</t>
  </si>
  <si>
    <t>评分标准</t>
  </si>
  <si>
    <t>年初目标值（A)</t>
  </si>
  <si>
    <t>实际完成值(B）</t>
  </si>
  <si>
    <t>得分</t>
  </si>
  <si>
    <t>偏差原因分析及改进措施</t>
  </si>
  <si>
    <t>年度目标：（80分）：完成计量标准复查换证考核、计量标准器量值溯源，新建10项社会公用计量标准；根据修订的《强制检定计量器具目录》，完成2020年强制检定工作，开展经营性检定服务任务；完成定量包装及商品量计量监督检验计划和计量仲裁检定。确保贸易结算、医疗卫生、环境监测、安全防护、司法鉴定、行政执法等计量器具的准确、可靠，公众满意度达到90%以上。</t>
  </si>
  <si>
    <t>产出指标</t>
  </si>
  <si>
    <t>数量指标</t>
  </si>
  <si>
    <t>计量器具检定校准和测试</t>
  </si>
  <si>
    <t>反映我市计量器具强制检定工作的落实情况</t>
  </si>
  <si>
    <t>按实际完成数与计划数比例得分，最高得满分</t>
  </si>
  <si>
    <t>6.49万台件</t>
  </si>
  <si>
    <t>定量包装及商品量计量抽查批次</t>
  </si>
  <si>
    <t>反映政府计量行政部门委托的计量器具产品质量监督检验任务的落实情况</t>
  </si>
  <si>
    <t>20批次</t>
  </si>
  <si>
    <t>34</t>
  </si>
  <si>
    <t>计量器具受检率</t>
  </si>
  <si>
    <t>反映计量器具检定覆盖程度</t>
  </si>
  <si>
    <t>贸易结算95%
医疗卫生95%
环境监测95%
安全防护95%</t>
  </si>
  <si>
    <t>贸易结算（实际完成数41235，计划完成数42000）完成率为98%；医疗卫生（实际完成数6415，计划完成数6500）完成率为98.7%；
环境监测（实际完成数1059，计划完成数1080）完成率为98%；安全防护（实际完成数2796，计划完成数2900）完成率为96.4%</t>
  </si>
  <si>
    <t>新建社会公用计量标准</t>
  </si>
  <si>
    <t>反映计量标准建立情况</t>
  </si>
  <si>
    <t>8项</t>
  </si>
  <si>
    <t>15项</t>
  </si>
  <si>
    <t>计量标准复查换证</t>
  </si>
  <si>
    <t>反映计量标准考核情况</t>
  </si>
  <si>
    <t>30项</t>
  </si>
  <si>
    <t>质量指标</t>
  </si>
  <si>
    <t>检测报告、检定证书差错率</t>
  </si>
  <si>
    <t>反映计量检定报告、证书准确性</t>
  </si>
  <si>
    <t>差错率≤3‰，得5分；高出3‰时每高出1‰扣1分，扣完为止</t>
  </si>
  <si>
    <t>小于3‰</t>
  </si>
  <si>
    <t>3‰</t>
  </si>
  <si>
    <t>计量器具合格率和配备率</t>
  </si>
  <si>
    <t>反映计量检定的质量保障情况</t>
  </si>
  <si>
    <t>按实际合格率和配备率与计划合格率和配备率比例得分，最高得满分</t>
  </si>
  <si>
    <t>95%</t>
  </si>
  <si>
    <t>时效指标</t>
  </si>
  <si>
    <t>计量器具检定服务期限</t>
  </si>
  <si>
    <t>反映计量检定的服务效率</t>
  </si>
  <si>
    <t>按时完成得满分，否则每推迟1天扣0.5分，扣完为止</t>
  </si>
  <si>
    <t>送检后7个工作日以内</t>
  </si>
  <si>
    <t>&lt;7</t>
  </si>
  <si>
    <t>效益指标</t>
  </si>
  <si>
    <t>经济效益指标</t>
  </si>
  <si>
    <t>减免强检及定量包装检测费</t>
  </si>
  <si>
    <t>反映计量检定减轻服务对象负担</t>
  </si>
  <si>
    <t>按实际完成与计划数比例得分，最高得满分</t>
  </si>
  <si>
    <t>350万元</t>
  </si>
  <si>
    <t>264万元</t>
  </si>
  <si>
    <t>受疫情影响，强检及定量包装检测量减少</t>
  </si>
  <si>
    <t>经营性服务收入</t>
  </si>
  <si>
    <t>反映接受社会委托检定服务收益</t>
  </si>
  <si>
    <t>249.81万元</t>
  </si>
  <si>
    <t>278万元</t>
  </si>
  <si>
    <t>社会效益指标</t>
  </si>
  <si>
    <t>保护消费者和企业经营者的经济利益</t>
  </si>
  <si>
    <t>单位在履职过程中所产生的社会效益</t>
  </si>
  <si>
    <t>每收到1起计量不公平事件扣1分，扣完为止</t>
  </si>
  <si>
    <t>计量公平公正</t>
  </si>
  <si>
    <t>未收到计量器具不公平事件投诉</t>
  </si>
  <si>
    <t>生态效益指标</t>
  </si>
  <si>
    <t>环境保护</t>
  </si>
  <si>
    <t>单位对环境检测计量器具所产生的生态效益</t>
  </si>
  <si>
    <t>对环境监测水平提高有促进作用得满分，否则酌情扣分</t>
  </si>
  <si>
    <t>开展环境检测计量器具检定，提高环境检测水平，促进节能减排。</t>
  </si>
  <si>
    <t>已开展环境检测计量器具检定</t>
  </si>
  <si>
    <t>可持续发展指标</t>
  </si>
  <si>
    <t>量值传递量值溯源</t>
  </si>
  <si>
    <t>单位履职对计量单位制统一和量值准确可靠发挥的持续作用</t>
  </si>
  <si>
    <t>能保证十堰地区量值统一得满分，否则酌情扣分</t>
  </si>
  <si>
    <t>保证本地区的量值统一</t>
  </si>
  <si>
    <t>本地区量值统一</t>
  </si>
  <si>
    <t>满意度指标</t>
  </si>
  <si>
    <t>公众满意度</t>
  </si>
  <si>
    <t>用以反映服务对象满意度</t>
  </si>
  <si>
    <t>客户满意度达95%得满分，否则每低1%扣1分，扣完为止</t>
  </si>
  <si>
    <t>达到95%以上</t>
  </si>
  <si>
    <t>未接到投诉</t>
  </si>
  <si>
    <t>约束性指标</t>
  </si>
  <si>
    <t>资金管理</t>
  </si>
  <si>
    <t>资金管理合规性</t>
  </si>
  <si>
    <t>—</t>
  </si>
  <si>
    <t>1.是否符合部门预算批复的用途；
2.资金使用是否符合相关规定，是否有规范的审批程序。</t>
  </si>
  <si>
    <t>不设权重，酌情扣分，如出现审计等部门重点披露的问题，或造成重大不良社会影响，评价总得分不得超过60分。</t>
  </si>
  <si>
    <t>（负数）</t>
  </si>
  <si>
    <t>合计</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</si>
</sst>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32">
    <font>
      <sz val="11"/>
      <color theme="1"/>
      <name val="宋体"/>
      <charset val="134"/>
      <scheme val="minor"/>
    </font>
    <font>
      <b/>
      <sz val="18"/>
      <color indexed="8"/>
      <name val="Times New Roman"/>
      <charset val="134"/>
    </font>
    <font>
      <sz val="11"/>
      <color indexed="8"/>
      <name val="Times New Roman"/>
      <charset val="134"/>
    </font>
    <font>
      <sz val="11"/>
      <color indexed="8"/>
      <name val="宋体"/>
      <charset val="134"/>
      <scheme val="minor"/>
    </font>
    <font>
      <sz val="9"/>
      <color indexed="8"/>
      <name val="宋体"/>
      <charset val="134"/>
      <scheme val="minor"/>
    </font>
    <font>
      <sz val="9"/>
      <name val="宋体"/>
      <charset val="134"/>
      <scheme val="minor"/>
    </font>
    <font>
      <sz val="9"/>
      <color theme="1"/>
      <name val="宋体"/>
      <charset val="134"/>
      <scheme val="minor"/>
    </font>
    <font>
      <sz val="9"/>
      <color rgb="FF000000"/>
      <name val="宋体"/>
      <charset val="134"/>
      <scheme val="minor"/>
    </font>
    <font>
      <i/>
      <sz val="11"/>
      <color rgb="FF7F7F7F"/>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2"/>
      <name val="宋体"/>
      <charset val="134"/>
    </font>
    <font>
      <sz val="11"/>
      <color indexed="8"/>
      <name val="宋体"/>
      <charset val="134"/>
    </font>
    <font>
      <sz val="11"/>
      <color rgb="FF9C650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sz val="11"/>
      <color rgb="FFFA7D00"/>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FA7D00"/>
      <name val="宋体"/>
      <charset val="0"/>
      <scheme val="minor"/>
    </font>
    <font>
      <b/>
      <sz val="18"/>
      <color indexed="8"/>
      <name val="方正小标宋简体"/>
      <charset val="134"/>
    </font>
    <font>
      <sz val="18"/>
      <color indexed="8"/>
      <name val="Times New Roman"/>
      <charset val="134"/>
    </font>
  </fonts>
  <fills count="34">
    <fill>
      <patternFill patternType="none"/>
    </fill>
    <fill>
      <patternFill patternType="gray125"/>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69">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0"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8"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4" applyNumberFormat="0" applyFont="0" applyAlignment="0" applyProtection="0">
      <alignment vertical="center"/>
    </xf>
    <xf numFmtId="0" fontId="20" fillId="0" borderId="0">
      <alignment vertical="center"/>
    </xf>
    <xf numFmtId="9" fontId="16" fillId="0" borderId="0" applyFont="0" applyFill="0" applyBorder="0" applyAlignment="0" applyProtection="0">
      <alignment vertical="center"/>
    </xf>
    <xf numFmtId="0" fontId="11" fillId="16"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lignment vertical="center"/>
    </xf>
    <xf numFmtId="0" fontId="8"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1" fillId="20" borderId="0" applyNumberFormat="0" applyBorder="0" applyAlignment="0" applyProtection="0">
      <alignment vertical="center"/>
    </xf>
    <xf numFmtId="0" fontId="24" fillId="0" borderId="9" applyNumberFormat="0" applyFill="0" applyAlignment="0" applyProtection="0">
      <alignment vertical="center"/>
    </xf>
    <xf numFmtId="0" fontId="11" fillId="23" borderId="0" applyNumberFormat="0" applyBorder="0" applyAlignment="0" applyProtection="0">
      <alignment vertical="center"/>
    </xf>
    <xf numFmtId="0" fontId="13" fillId="8" borderId="3" applyNumberFormat="0" applyAlignment="0" applyProtection="0">
      <alignment vertical="center"/>
    </xf>
    <xf numFmtId="0" fontId="29" fillId="8" borderId="2" applyNumberFormat="0" applyAlignment="0" applyProtection="0">
      <alignment vertical="center"/>
    </xf>
    <xf numFmtId="0" fontId="28" fillId="21" borderId="8" applyNumberFormat="0" applyAlignment="0" applyProtection="0">
      <alignment vertical="center"/>
    </xf>
    <xf numFmtId="0" fontId="12" fillId="22" borderId="0" applyNumberFormat="0" applyBorder="0" applyAlignment="0" applyProtection="0">
      <alignment vertical="center"/>
    </xf>
    <xf numFmtId="0" fontId="11" fillId="7" borderId="0" applyNumberFormat="0" applyBorder="0" applyAlignment="0" applyProtection="0">
      <alignment vertical="center"/>
    </xf>
    <xf numFmtId="0" fontId="21" fillId="0" borderId="5" applyNumberFormat="0" applyFill="0" applyAlignment="0" applyProtection="0">
      <alignment vertical="center"/>
    </xf>
    <xf numFmtId="0" fontId="23" fillId="0" borderId="6" applyNumberFormat="0" applyFill="0" applyAlignment="0" applyProtection="0">
      <alignment vertical="center"/>
    </xf>
    <xf numFmtId="0" fontId="9" fillId="3" borderId="0" applyNumberFormat="0" applyBorder="0" applyAlignment="0" applyProtection="0">
      <alignment vertical="center"/>
    </xf>
    <xf numFmtId="0" fontId="17" fillId="11" borderId="0" applyNumberFormat="0" applyBorder="0" applyAlignment="0" applyProtection="0">
      <alignment vertical="center"/>
    </xf>
    <xf numFmtId="0" fontId="12" fillId="26" borderId="0" applyNumberFormat="0" applyBorder="0" applyAlignment="0" applyProtection="0">
      <alignment vertical="center"/>
    </xf>
    <xf numFmtId="0" fontId="11" fillId="5" borderId="0" applyNumberFormat="0" applyBorder="0" applyAlignment="0" applyProtection="0">
      <alignment vertical="center"/>
    </xf>
    <xf numFmtId="0" fontId="15" fillId="0" borderId="0"/>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24" borderId="0" applyNumberFormat="0" applyBorder="0" applyAlignment="0" applyProtection="0">
      <alignment vertical="center"/>
    </xf>
    <xf numFmtId="0" fontId="12" fillId="19" borderId="0" applyNumberFormat="0" applyBorder="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28"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20" fillId="0" borderId="0">
      <alignment vertical="center"/>
    </xf>
    <xf numFmtId="0" fontId="11" fillId="29" borderId="0" applyNumberFormat="0" applyBorder="0" applyAlignment="0" applyProtection="0">
      <alignment vertical="center"/>
    </xf>
    <xf numFmtId="0" fontId="15" fillId="0" borderId="0"/>
    <xf numFmtId="0" fontId="12" fillId="27" borderId="0" applyNumberFormat="0" applyBorder="0" applyAlignment="0" applyProtection="0">
      <alignment vertical="center"/>
    </xf>
    <xf numFmtId="0" fontId="11" fillId="33" borderId="0" applyNumberFormat="0" applyBorder="0" applyAlignment="0" applyProtection="0">
      <alignment vertical="center"/>
    </xf>
    <xf numFmtId="0" fontId="11" fillId="13" borderId="0" applyNumberFormat="0" applyBorder="0" applyAlignment="0" applyProtection="0">
      <alignment vertical="center"/>
    </xf>
    <xf numFmtId="0" fontId="15" fillId="0" borderId="0"/>
    <xf numFmtId="0" fontId="16" fillId="0" borderId="0">
      <alignment vertical="center"/>
    </xf>
    <xf numFmtId="0" fontId="12" fillId="32" borderId="0" applyNumberFormat="0" applyBorder="0" applyAlignment="0" applyProtection="0">
      <alignment vertical="center"/>
    </xf>
    <xf numFmtId="0" fontId="15" fillId="0" borderId="0"/>
    <xf numFmtId="0" fontId="11" fillId="25" borderId="0" applyNumberFormat="0" applyBorder="0" applyAlignment="0" applyProtection="0">
      <alignment vertical="center"/>
    </xf>
    <xf numFmtId="9" fontId="16" fillId="0" borderId="0" applyFont="0" applyFill="0" applyBorder="0" applyAlignment="0" applyProtection="0">
      <alignment vertical="center"/>
    </xf>
    <xf numFmtId="0" fontId="15" fillId="0" borderId="0"/>
    <xf numFmtId="0" fontId="20"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alignment vertical="center"/>
    </xf>
    <xf numFmtId="0" fontId="20" fillId="0" borderId="0">
      <alignment vertical="center"/>
    </xf>
    <xf numFmtId="0" fontId="15" fillId="0" borderId="0" applyProtection="0">
      <alignment vertical="center"/>
    </xf>
    <xf numFmtId="43" fontId="16" fillId="0" borderId="0" applyFont="0" applyFill="0" applyBorder="0" applyAlignment="0" applyProtection="0">
      <alignment vertical="center"/>
    </xf>
  </cellStyleXfs>
  <cellXfs count="37">
    <xf numFmtId="0" fontId="0" fillId="0" borderId="0" xfId="0">
      <alignment vertical="center"/>
    </xf>
    <xf numFmtId="0" fontId="1" fillId="0" borderId="0" xfId="0" applyFont="1" applyAlignment="1">
      <alignment horizontal="center" vertical="center" wrapText="1"/>
    </xf>
    <xf numFmtId="0" fontId="2" fillId="0" borderId="0" xfId="0" applyFont="1" applyBorder="1" applyAlignment="1">
      <alignment horizontal="center" vertical="top" wrapText="1"/>
    </xf>
    <xf numFmtId="0" fontId="3" fillId="0" borderId="0" xfId="0" applyFont="1" applyBorder="1" applyAlignment="1">
      <alignment horizontal="left" vertical="top"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0" fontId="4" fillId="0" borderId="1" xfId="11"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54" applyFont="1" applyFill="1" applyBorder="1" applyAlignment="1">
      <alignment horizontal="center" vertical="center" wrapText="1"/>
    </xf>
    <xf numFmtId="49" fontId="5" fillId="0" borderId="1" xfId="61" applyNumberFormat="1" applyFont="1" applyFill="1" applyBorder="1" applyAlignment="1">
      <alignment horizontal="center" vertical="center" wrapText="1"/>
    </xf>
    <xf numFmtId="49" fontId="5" fillId="0" borderId="1" xfId="61" applyNumberFormat="1" applyFont="1" applyFill="1" applyBorder="1" applyAlignment="1">
      <alignment horizontal="left" vertical="center" wrapText="1"/>
    </xf>
    <xf numFmtId="0" fontId="5" fillId="0" borderId="1" xfId="61" applyFont="1" applyFill="1" applyBorder="1" applyAlignment="1">
      <alignment horizontal="center" vertical="center" wrapText="1"/>
    </xf>
    <xf numFmtId="0" fontId="5" fillId="0" borderId="1" xfId="61" applyFont="1" applyFill="1" applyBorder="1" applyAlignment="1">
      <alignment horizontal="left" vertical="center" wrapText="1"/>
    </xf>
    <xf numFmtId="0" fontId="4" fillId="0" borderId="1" xfId="61" applyFont="1" applyFill="1" applyBorder="1" applyAlignment="1">
      <alignment vertical="center" wrapText="1"/>
    </xf>
    <xf numFmtId="49" fontId="6" fillId="0" borderId="1" xfId="61" applyNumberFormat="1" applyFont="1" applyFill="1" applyBorder="1" applyAlignment="1" applyProtection="1">
      <alignment horizontal="center" vertical="center" wrapText="1"/>
    </xf>
    <xf numFmtId="0" fontId="6" fillId="0" borderId="1" xfId="61" applyFont="1" applyFill="1" applyBorder="1" applyAlignment="1" applyProtection="1">
      <alignment horizontal="center" vertical="center" wrapText="1"/>
    </xf>
    <xf numFmtId="49" fontId="5" fillId="0" borderId="1" xfId="61" applyNumberFormat="1" applyFont="1" applyFill="1" applyBorder="1" applyAlignment="1" applyProtection="1">
      <alignment horizontal="center" vertical="center" wrapText="1"/>
    </xf>
    <xf numFmtId="0" fontId="5" fillId="0" borderId="1" xfId="61" applyFont="1" applyFill="1" applyBorder="1" applyAlignment="1" applyProtection="1">
      <alignment horizontal="center" vertical="center" wrapText="1"/>
    </xf>
    <xf numFmtId="0" fontId="5" fillId="0" borderId="1" xfId="61" applyFont="1" applyFill="1" applyBorder="1" applyAlignment="1">
      <alignment vertical="center" wrapText="1"/>
    </xf>
    <xf numFmtId="9" fontId="5" fillId="0" borderId="1" xfId="61" applyNumberFormat="1" applyFont="1" applyFill="1" applyBorder="1" applyAlignment="1" applyProtection="1">
      <alignment horizontal="center" vertical="center" wrapText="1"/>
    </xf>
    <xf numFmtId="0" fontId="7" fillId="0" borderId="1" xfId="61" applyFont="1" applyFill="1" applyBorder="1" applyAlignment="1">
      <alignment horizontal="left" vertical="center" wrapText="1"/>
    </xf>
    <xf numFmtId="0" fontId="6" fillId="0" borderId="1" xfId="61" applyFont="1" applyFill="1" applyBorder="1" applyAlignment="1" applyProtection="1">
      <alignment horizontal="left" vertical="center" wrapText="1"/>
    </xf>
    <xf numFmtId="0" fontId="6" fillId="0" borderId="1" xfId="61" applyFont="1" applyFill="1" applyBorder="1" applyAlignment="1">
      <alignment horizontal="left" vertical="center" wrapText="1"/>
    </xf>
    <xf numFmtId="0" fontId="6" fillId="0" borderId="1" xfId="61" applyFont="1" applyFill="1" applyBorder="1" applyAlignment="1">
      <alignment horizontal="center" vertical="center" wrapText="1"/>
    </xf>
    <xf numFmtId="0" fontId="5" fillId="2" borderId="1" xfId="0" applyFont="1" applyFill="1" applyBorder="1" applyAlignment="1">
      <alignment vertical="center" textRotation="255" wrapText="1"/>
    </xf>
    <xf numFmtId="0" fontId="5" fillId="2" borderId="1" xfId="0" applyFont="1" applyFill="1" applyBorder="1" applyAlignment="1">
      <alignment horizontal="center" vertical="center" textRotation="255"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4" fillId="0" borderId="1" xfId="0" applyNumberFormat="1" applyFont="1" applyFill="1" applyBorder="1" applyAlignment="1">
      <alignment vertical="center" wrapText="1"/>
    </xf>
    <xf numFmtId="176" fontId="5" fillId="0"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176" fontId="5" fillId="0" borderId="1" xfId="61"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百分比 2"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常规 3 3" xfId="48"/>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常规 10" xfId="55"/>
    <cellStyle name="40% - 强调文字颜色 6" xfId="56" builtinId="51"/>
    <cellStyle name="常规 2 10" xfId="57"/>
    <cellStyle name="60% - 强调文字颜色 6" xfId="58" builtinId="52"/>
    <cellStyle name="百分比 3" xfId="59"/>
    <cellStyle name="常规 2" xfId="60"/>
    <cellStyle name="常规 3" xfId="61"/>
    <cellStyle name="常规 4" xfId="62"/>
    <cellStyle name="常规 5" xfId="63"/>
    <cellStyle name="常规 6 2" xfId="64"/>
    <cellStyle name="常规 7" xfId="65"/>
    <cellStyle name="常规 8" xfId="66"/>
    <cellStyle name="常规 9" xfId="67"/>
    <cellStyle name="千位分隔 2" xfId="68"/>
  </cellStyles>
  <tableStyles count="0" defaultTableStyle="TableStyleMedium9" defaultPivotStyle="PivotStyleLight16"/>
  <colors>
    <mruColors>
      <color rgb="00009242"/>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14653</xdr:colOff>
      <xdr:row>5</xdr:row>
      <xdr:rowOff>0</xdr:rowOff>
    </xdr:from>
    <xdr:to>
      <xdr:col>3</xdr:col>
      <xdr:colOff>7327</xdr:colOff>
      <xdr:row>5</xdr:row>
      <xdr:rowOff>527539</xdr:rowOff>
    </xdr:to>
    <xdr:cxnSp>
      <xdr:nvCxnSpPr>
        <xdr:cNvPr id="2" name="直接连接符 1"/>
        <xdr:cNvCxnSpPr/>
      </xdr:nvCxnSpPr>
      <xdr:spPr>
        <a:xfrm flipV="1">
          <a:off x="1386205" y="1238250"/>
          <a:ext cx="78295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abSelected="1" workbookViewId="0">
      <selection activeCell="H19" sqref="H19"/>
    </sheetView>
  </sheetViews>
  <sheetFormatPr defaultColWidth="9" defaultRowHeight="13.5"/>
  <cols>
    <col min="3" max="3" width="10.375" customWidth="1"/>
    <col min="4" max="4" width="6.5" customWidth="1"/>
    <col min="5" max="5" width="16.5166666666667" customWidth="1"/>
    <col min="6" max="6" width="17" customWidth="1"/>
    <col min="7" max="7" width="10.125" customWidth="1"/>
    <col min="8" max="8" width="20.625" customWidth="1"/>
    <col min="10" max="10" width="17.75" customWidth="1"/>
  </cols>
  <sheetData>
    <row r="1" ht="22.5" spans="1:10">
      <c r="A1" s="1" t="s">
        <v>0</v>
      </c>
      <c r="B1" s="1"/>
      <c r="C1" s="1"/>
      <c r="D1" s="1"/>
      <c r="E1" s="1"/>
      <c r="F1" s="1"/>
      <c r="G1" s="1"/>
      <c r="H1" s="1"/>
      <c r="I1" s="1"/>
      <c r="J1" s="1"/>
    </row>
    <row r="2" ht="15" spans="1:10">
      <c r="A2" s="2" t="s">
        <v>1</v>
      </c>
      <c r="B2" s="2"/>
      <c r="C2" s="2"/>
      <c r="D2" s="2"/>
      <c r="E2" s="2"/>
      <c r="F2" s="2"/>
      <c r="G2" s="2"/>
      <c r="H2" s="2"/>
      <c r="I2" s="2"/>
      <c r="J2" s="2"/>
    </row>
    <row r="3" ht="15" customHeight="1" spans="1:10">
      <c r="A3" s="3" t="s">
        <v>2</v>
      </c>
      <c r="B3" s="3"/>
      <c r="C3" s="3"/>
      <c r="D3" s="3"/>
      <c r="E3" s="3"/>
      <c r="F3" s="3"/>
      <c r="G3" s="3"/>
      <c r="H3" s="3"/>
      <c r="I3" s="3"/>
      <c r="J3" s="3"/>
    </row>
    <row r="4" ht="21.75" customHeight="1" spans="1:10">
      <c r="A4" s="4" t="s">
        <v>3</v>
      </c>
      <c r="B4" s="4"/>
      <c r="C4" s="4"/>
      <c r="D4" s="4" t="s">
        <v>4</v>
      </c>
      <c r="E4" s="4"/>
      <c r="F4" s="4"/>
      <c r="G4" s="4"/>
      <c r="H4" s="4"/>
      <c r="I4" s="4"/>
      <c r="J4" s="4"/>
    </row>
    <row r="5" ht="23.25" customHeight="1" spans="1:10">
      <c r="A5" s="5" t="s">
        <v>5</v>
      </c>
      <c r="B5" s="5"/>
      <c r="C5" s="5"/>
      <c r="D5" s="5">
        <v>463.5</v>
      </c>
      <c r="E5" s="5"/>
      <c r="F5" s="5"/>
      <c r="G5" s="5" t="s">
        <v>6</v>
      </c>
      <c r="H5" s="5"/>
      <c r="I5" s="5">
        <v>288.62</v>
      </c>
      <c r="J5" s="5"/>
    </row>
    <row r="6" ht="31.5" customHeight="1" spans="1:10">
      <c r="A6" s="6" t="s">
        <v>7</v>
      </c>
      <c r="B6" s="6"/>
      <c r="C6" s="5"/>
      <c r="D6" s="5" t="s">
        <v>8</v>
      </c>
      <c r="E6" s="5"/>
      <c r="F6" s="5" t="s">
        <v>9</v>
      </c>
      <c r="G6" s="7" t="s">
        <v>10</v>
      </c>
      <c r="H6" s="7"/>
      <c r="I6" s="31" t="s">
        <v>11</v>
      </c>
      <c r="J6" s="31" t="s">
        <v>12</v>
      </c>
    </row>
    <row r="7" ht="60" customHeight="1" spans="1:10">
      <c r="A7" s="6"/>
      <c r="B7" s="6"/>
      <c r="C7" s="8" t="s">
        <v>13</v>
      </c>
      <c r="D7" s="6">
        <v>861.03</v>
      </c>
      <c r="E7" s="6"/>
      <c r="F7" s="6">
        <v>752.12</v>
      </c>
      <c r="G7" s="9">
        <f>F7/D7</f>
        <v>0.873511956610106</v>
      </c>
      <c r="H7" s="9"/>
      <c r="I7" s="32">
        <f>20*G7</f>
        <v>17.4702391322021</v>
      </c>
      <c r="J7" s="33" t="s">
        <v>14</v>
      </c>
    </row>
    <row r="8" ht="30" customHeight="1" spans="1:10">
      <c r="A8" s="6" t="s">
        <v>15</v>
      </c>
      <c r="B8" s="6" t="s">
        <v>16</v>
      </c>
      <c r="C8" s="6" t="s">
        <v>17</v>
      </c>
      <c r="D8" s="6" t="s">
        <v>18</v>
      </c>
      <c r="E8" s="6" t="s">
        <v>19</v>
      </c>
      <c r="F8" s="6" t="s">
        <v>20</v>
      </c>
      <c r="G8" s="6" t="s">
        <v>21</v>
      </c>
      <c r="H8" s="6" t="s">
        <v>22</v>
      </c>
      <c r="I8" s="6" t="s">
        <v>23</v>
      </c>
      <c r="J8" s="31" t="s">
        <v>24</v>
      </c>
    </row>
    <row r="9" ht="42.75" customHeight="1" spans="1:10">
      <c r="A9" s="10" t="s">
        <v>25</v>
      </c>
      <c r="B9" s="10"/>
      <c r="C9" s="10"/>
      <c r="D9" s="10"/>
      <c r="E9" s="10"/>
      <c r="F9" s="10"/>
      <c r="G9" s="10"/>
      <c r="H9" s="10"/>
      <c r="I9" s="10"/>
      <c r="J9" s="10"/>
    </row>
    <row r="10" ht="36.75" customHeight="1" spans="1:10">
      <c r="A10" s="11" t="s">
        <v>26</v>
      </c>
      <c r="B10" s="12" t="s">
        <v>27</v>
      </c>
      <c r="C10" s="13" t="s">
        <v>28</v>
      </c>
      <c r="D10" s="14">
        <v>5</v>
      </c>
      <c r="E10" s="15" t="s">
        <v>29</v>
      </c>
      <c r="F10" s="16" t="s">
        <v>30</v>
      </c>
      <c r="G10" s="17" t="s">
        <v>31</v>
      </c>
      <c r="H10" s="18">
        <v>73916</v>
      </c>
      <c r="I10" s="14">
        <v>5</v>
      </c>
      <c r="J10" s="34"/>
    </row>
    <row r="11" ht="51.75" customHeight="1" spans="1:10">
      <c r="A11" s="11"/>
      <c r="B11" s="12"/>
      <c r="C11" s="13" t="s">
        <v>32</v>
      </c>
      <c r="D11" s="14">
        <v>5</v>
      </c>
      <c r="E11" s="15" t="s">
        <v>33</v>
      </c>
      <c r="F11" s="16" t="s">
        <v>30</v>
      </c>
      <c r="G11" s="12" t="s">
        <v>34</v>
      </c>
      <c r="H11" s="12" t="s">
        <v>35</v>
      </c>
      <c r="I11" s="14">
        <v>5</v>
      </c>
      <c r="J11" s="34"/>
    </row>
    <row r="12" ht="122.25" customHeight="1" spans="1:10">
      <c r="A12" s="11"/>
      <c r="B12" s="12"/>
      <c r="C12" s="13" t="s">
        <v>36</v>
      </c>
      <c r="D12" s="14">
        <v>5</v>
      </c>
      <c r="E12" s="15" t="s">
        <v>37</v>
      </c>
      <c r="F12" s="16" t="s">
        <v>30</v>
      </c>
      <c r="G12" s="19" t="s">
        <v>38</v>
      </c>
      <c r="H12" s="6" t="s">
        <v>39</v>
      </c>
      <c r="I12" s="14">
        <v>5</v>
      </c>
      <c r="J12" s="34"/>
    </row>
    <row r="13" ht="29.25" customHeight="1" spans="1:10">
      <c r="A13" s="11" t="s">
        <v>26</v>
      </c>
      <c r="B13" s="12" t="s">
        <v>27</v>
      </c>
      <c r="C13" s="13" t="s">
        <v>40</v>
      </c>
      <c r="D13" s="14">
        <v>5</v>
      </c>
      <c r="E13" s="15" t="s">
        <v>41</v>
      </c>
      <c r="F13" s="16" t="s">
        <v>30</v>
      </c>
      <c r="G13" s="19" t="s">
        <v>42</v>
      </c>
      <c r="H13" s="12" t="s">
        <v>43</v>
      </c>
      <c r="I13" s="14">
        <v>5</v>
      </c>
      <c r="J13" s="34"/>
    </row>
    <row r="14" ht="31.5" customHeight="1" spans="1:10">
      <c r="A14" s="11"/>
      <c r="B14" s="12"/>
      <c r="C14" s="13" t="s">
        <v>44</v>
      </c>
      <c r="D14" s="14">
        <v>5</v>
      </c>
      <c r="E14" s="15" t="s">
        <v>45</v>
      </c>
      <c r="F14" s="16" t="s">
        <v>30</v>
      </c>
      <c r="G14" s="19" t="s">
        <v>46</v>
      </c>
      <c r="H14" s="20" t="s">
        <v>46</v>
      </c>
      <c r="I14" s="14">
        <v>5</v>
      </c>
      <c r="J14" s="34"/>
    </row>
    <row r="15" ht="42.75" customHeight="1" spans="1:10">
      <c r="A15" s="11"/>
      <c r="B15" s="12" t="s">
        <v>47</v>
      </c>
      <c r="C15" s="13" t="s">
        <v>48</v>
      </c>
      <c r="D15" s="14">
        <v>5</v>
      </c>
      <c r="E15" s="15" t="s">
        <v>49</v>
      </c>
      <c r="F15" s="21" t="s">
        <v>50</v>
      </c>
      <c r="G15" s="12" t="s">
        <v>51</v>
      </c>
      <c r="H15" s="12" t="s">
        <v>52</v>
      </c>
      <c r="I15" s="14">
        <v>5</v>
      </c>
      <c r="J15" s="34"/>
    </row>
    <row r="16" ht="43.5" customHeight="1" spans="1:10">
      <c r="A16" s="11"/>
      <c r="B16" s="12"/>
      <c r="C16" s="13" t="s">
        <v>53</v>
      </c>
      <c r="D16" s="14">
        <v>5</v>
      </c>
      <c r="E16" s="15" t="s">
        <v>54</v>
      </c>
      <c r="F16" s="16" t="s">
        <v>55</v>
      </c>
      <c r="G16" s="19" t="s">
        <v>56</v>
      </c>
      <c r="H16" s="22">
        <v>1</v>
      </c>
      <c r="I16" s="14">
        <v>5</v>
      </c>
      <c r="J16" s="34"/>
    </row>
    <row r="17" ht="45.75" customHeight="1" spans="1:10">
      <c r="A17" s="11"/>
      <c r="B17" s="12" t="s">
        <v>57</v>
      </c>
      <c r="C17" s="13" t="s">
        <v>58</v>
      </c>
      <c r="D17" s="14">
        <v>5</v>
      </c>
      <c r="E17" s="15" t="s">
        <v>59</v>
      </c>
      <c r="F17" s="16" t="s">
        <v>60</v>
      </c>
      <c r="G17" s="12" t="s">
        <v>61</v>
      </c>
      <c r="H17" s="12" t="s">
        <v>62</v>
      </c>
      <c r="I17" s="14">
        <v>5</v>
      </c>
      <c r="J17" s="34"/>
    </row>
    <row r="18" ht="30" customHeight="1" spans="1:10">
      <c r="A18" s="11" t="s">
        <v>63</v>
      </c>
      <c r="B18" s="12" t="s">
        <v>64</v>
      </c>
      <c r="C18" s="13" t="s">
        <v>65</v>
      </c>
      <c r="D18" s="14">
        <v>6</v>
      </c>
      <c r="E18" s="23" t="s">
        <v>66</v>
      </c>
      <c r="F18" s="16" t="s">
        <v>67</v>
      </c>
      <c r="G18" s="20" t="s">
        <v>68</v>
      </c>
      <c r="H18" s="20" t="s">
        <v>69</v>
      </c>
      <c r="I18" s="35">
        <f>264/350*6</f>
        <v>4.52571428571429</v>
      </c>
      <c r="J18" s="34" t="s">
        <v>70</v>
      </c>
    </row>
    <row r="19" ht="30.75" customHeight="1" spans="1:10">
      <c r="A19" s="11"/>
      <c r="B19" s="12"/>
      <c r="C19" s="13" t="s">
        <v>71</v>
      </c>
      <c r="D19" s="14">
        <v>6</v>
      </c>
      <c r="E19" s="23" t="s">
        <v>72</v>
      </c>
      <c r="F19" s="16" t="s">
        <v>67</v>
      </c>
      <c r="G19" s="20" t="s">
        <v>73</v>
      </c>
      <c r="H19" s="20" t="s">
        <v>74</v>
      </c>
      <c r="I19" s="14">
        <v>6</v>
      </c>
      <c r="J19" s="34"/>
    </row>
    <row r="20" ht="41.25" customHeight="1" spans="1:10">
      <c r="A20" s="11"/>
      <c r="B20" s="18" t="s">
        <v>75</v>
      </c>
      <c r="C20" s="24" t="s">
        <v>76</v>
      </c>
      <c r="D20" s="14">
        <v>6</v>
      </c>
      <c r="E20" s="23" t="s">
        <v>77</v>
      </c>
      <c r="F20" s="16" t="s">
        <v>78</v>
      </c>
      <c r="G20" s="20" t="s">
        <v>79</v>
      </c>
      <c r="H20" s="20" t="s">
        <v>80</v>
      </c>
      <c r="I20" s="14">
        <v>6</v>
      </c>
      <c r="J20" s="34"/>
    </row>
    <row r="21" ht="68.25" customHeight="1" spans="1:10">
      <c r="A21" s="11"/>
      <c r="B21" s="12" t="s">
        <v>81</v>
      </c>
      <c r="C21" s="13" t="s">
        <v>82</v>
      </c>
      <c r="D21" s="14">
        <v>6</v>
      </c>
      <c r="E21" s="25" t="s">
        <v>83</v>
      </c>
      <c r="F21" s="16" t="s">
        <v>84</v>
      </c>
      <c r="G21" s="20" t="s">
        <v>85</v>
      </c>
      <c r="H21" s="20" t="s">
        <v>86</v>
      </c>
      <c r="I21" s="14">
        <v>6</v>
      </c>
      <c r="J21" s="34"/>
    </row>
    <row r="22" ht="52.5" customHeight="1" spans="1:10">
      <c r="A22" s="11"/>
      <c r="B22" s="12" t="s">
        <v>87</v>
      </c>
      <c r="C22" s="13" t="s">
        <v>88</v>
      </c>
      <c r="D22" s="14">
        <v>6</v>
      </c>
      <c r="E22" s="23" t="s">
        <v>89</v>
      </c>
      <c r="F22" s="16" t="s">
        <v>90</v>
      </c>
      <c r="G22" s="12" t="s">
        <v>91</v>
      </c>
      <c r="H22" s="14" t="s">
        <v>92</v>
      </c>
      <c r="I22" s="14">
        <v>6</v>
      </c>
      <c r="J22" s="34"/>
    </row>
    <row r="23" ht="42" customHeight="1" spans="1:10">
      <c r="A23" s="11" t="s">
        <v>93</v>
      </c>
      <c r="B23" s="12" t="s">
        <v>93</v>
      </c>
      <c r="C23" s="13" t="s">
        <v>94</v>
      </c>
      <c r="D23" s="14">
        <v>10</v>
      </c>
      <c r="E23" s="23" t="s">
        <v>95</v>
      </c>
      <c r="F23" s="16" t="s">
        <v>96</v>
      </c>
      <c r="G23" s="12" t="s">
        <v>97</v>
      </c>
      <c r="H23" s="26" t="s">
        <v>98</v>
      </c>
      <c r="I23" s="14">
        <v>10</v>
      </c>
      <c r="J23" s="34"/>
    </row>
    <row r="24" ht="79.5" customHeight="1" spans="1:10">
      <c r="A24" s="27" t="s">
        <v>99</v>
      </c>
      <c r="B24" s="28" t="s">
        <v>100</v>
      </c>
      <c r="C24" s="29" t="s">
        <v>101</v>
      </c>
      <c r="D24" s="29" t="s">
        <v>102</v>
      </c>
      <c r="E24" s="30" t="s">
        <v>103</v>
      </c>
      <c r="F24" s="30" t="s">
        <v>104</v>
      </c>
      <c r="G24" s="29" t="s">
        <v>102</v>
      </c>
      <c r="H24" s="29" t="s">
        <v>102</v>
      </c>
      <c r="I24" s="29" t="s">
        <v>105</v>
      </c>
      <c r="J24" s="34"/>
    </row>
    <row r="25" ht="24.75" customHeight="1" spans="1:10">
      <c r="A25" s="6" t="s">
        <v>106</v>
      </c>
      <c r="B25" s="6"/>
      <c r="C25" s="6"/>
      <c r="D25" s="6"/>
      <c r="E25" s="6"/>
      <c r="F25" s="6"/>
      <c r="G25" s="6"/>
      <c r="H25" s="6"/>
      <c r="I25" s="36">
        <f>I7+SUM(I10:I23)</f>
        <v>95.9959534179164</v>
      </c>
      <c r="J25" s="34"/>
    </row>
  </sheetData>
  <mergeCells count="23">
    <mergeCell ref="A1:J1"/>
    <mergeCell ref="A2:J2"/>
    <mergeCell ref="A3:J3"/>
    <mergeCell ref="A4:C4"/>
    <mergeCell ref="D4:J4"/>
    <mergeCell ref="A5:C5"/>
    <mergeCell ref="D5:F5"/>
    <mergeCell ref="G5:H5"/>
    <mergeCell ref="I5:J5"/>
    <mergeCell ref="D6:E6"/>
    <mergeCell ref="G6:H6"/>
    <mergeCell ref="D7:E7"/>
    <mergeCell ref="G7:H7"/>
    <mergeCell ref="A9:J9"/>
    <mergeCell ref="A25:H25"/>
    <mergeCell ref="A10:A12"/>
    <mergeCell ref="A13:A17"/>
    <mergeCell ref="A18:A22"/>
    <mergeCell ref="B10:B12"/>
    <mergeCell ref="B13:B14"/>
    <mergeCell ref="B15:B16"/>
    <mergeCell ref="B18:B19"/>
    <mergeCell ref="A6:B7"/>
  </mergeCells>
  <printOptions horizontalCentered="1"/>
  <pageMargins left="0.708661417322835" right="0.708661417322835" top="0.590277777777778" bottom="0.472222222222222" header="0.31496062992126" footer="0.31496062992126"/>
  <pageSetup paperSize="9" scale="95"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2020年整体自评表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陈茂</dc:creator>
  <cp:lastModifiedBy>余蕾</cp:lastModifiedBy>
  <cp:revision>1</cp:revision>
  <dcterms:created xsi:type="dcterms:W3CDTF">2018-02-07T08:47:00Z</dcterms:created>
  <cp:lastPrinted>2021-03-06T10:18:00Z</cp:lastPrinted>
  <dcterms:modified xsi:type="dcterms:W3CDTF">2021-09-27T02:23:39Z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ubyTemplateID">
    <vt:lpwstr>20</vt:lpwstr>
  </property>
  <property fmtid="{D5CDD505-2E9C-101B-9397-08002B2CF9AE}" pid="4" name="ICV">
    <vt:lpwstr>32DB8E28BAA64E22A448BF361ECACD6C</vt:lpwstr>
  </property>
</Properties>
</file>